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Sheet1" sheetId="1" r:id="rId1"/>
    <sheet name="8-1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<sst xmlns="http://schemas.openxmlformats.org/spreadsheetml/2006/main" count="41" uniqueCount="36">
  <si>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平均値</t>
  </si>
  <si>
    <t>標本標準偏差</t>
  </si>
  <si>
    <t>標準偏差</t>
  </si>
  <si>
    <t>仮説</t>
  </si>
  <si>
    <t>鶏の卵は50ｇである</t>
  </si>
  <si>
    <t>ｔの値</t>
  </si>
  <si>
    <t>鶏の卵は70gである</t>
  </si>
  <si>
    <t>データの個数</t>
  </si>
  <si>
    <t>m1=m2</t>
  </si>
  <si>
    <t>Fの値</t>
  </si>
  <si>
    <t>m2 - m1 = 5</t>
  </si>
  <si>
    <t>t-検定 : 等分散を仮定した２標本による検定</t>
  </si>
  <si>
    <t>変数 1</t>
  </si>
  <si>
    <t>変数 2</t>
  </si>
  <si>
    <t>平均</t>
  </si>
  <si>
    <t>分散</t>
  </si>
  <si>
    <t>観測数</t>
  </si>
  <si>
    <t>プールされた分散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</si>
  <si>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</si>
  <si>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</si>
  <si>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</si>
  <si>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</si>
  <si>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</si>
  <si>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</si>
  <si>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</si>
  <si>
    <t>平均気温</t>
  </si>
  <si>
    <t>平均</t>
  </si>
  <si>
    <t>個数</t>
  </si>
  <si>
    <t>帰無仮説</t>
  </si>
  <si>
    <t>1月の平均気温＝3月の平均気温</t>
  </si>
  <si>
    <t>自由度</t>
  </si>
  <si>
    <t>5%点</t>
  </si>
  <si>
    <t>1%点</t>
  </si>
  <si>
    <t>F値</t>
  </si>
  <si>
    <t>仮説は棄却できない</t>
  </si>
  <si>
    <t>5%点の値よりも小さいため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</si>
</sst>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0.0000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0"/>
    </font>
    <font>
      <b/>
      <sz val="11"/>
      <color indexed="9"/>
      <name val="ＭＳ Ｐ明朝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u val="single"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2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55" fontId="4" fillId="2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12.75390625" style="0" customWidth="1"/>
    <col min="2" max="2" width="7.375" style="0" customWidth="1"/>
    <col min="3" max="3" width="7.875" style="0" customWidth="1"/>
    <col min="6" max="6" width="6.625" style="0" customWidth="1"/>
    <col min="8" max="8" width="18.375" style="0" customWidth="1"/>
  </cols>
  <sheetData>
    <row r="1" spans="2:4" ht="13.5">
      <c r="B1">
        <v>68.1</v>
      </c>
      <c r="D1">
        <v>72.7</v>
      </c>
    </row>
    <row r="2" spans="2:4" ht="13.5">
      <c r="B2">
        <v>70.4</v>
      </c>
      <c r="D2">
        <v>69.4</v>
      </c>
    </row>
    <row r="3" spans="2:4" ht="13.5">
      <c r="B3">
        <v>71.5</v>
      </c>
      <c r="D3">
        <v>74.2</v>
      </c>
    </row>
    <row r="4" spans="2:4" ht="13.5">
      <c r="B4">
        <v>67.6</v>
      </c>
      <c r="D4">
        <v>70.6</v>
      </c>
    </row>
    <row r="5" spans="2:4" ht="13.5">
      <c r="B5">
        <v>70.2</v>
      </c>
      <c r="D5">
        <v>69</v>
      </c>
    </row>
    <row r="6" spans="2:4" ht="13.5">
      <c r="B6">
        <v>74.5</v>
      </c>
      <c r="D6">
        <v>72.5</v>
      </c>
    </row>
    <row r="7" ht="13.5">
      <c r="B7">
        <v>68.6</v>
      </c>
    </row>
    <row r="8" ht="13.5">
      <c r="B8">
        <v>70.3</v>
      </c>
    </row>
    <row r="9" ht="13.5">
      <c r="B9">
        <v>71.2</v>
      </c>
    </row>
    <row r="10" spans="1:5" ht="14.25" thickBot="1">
      <c r="A10" s="1"/>
      <c r="B10" s="1">
        <v>69.6</v>
      </c>
      <c r="C10" s="1"/>
      <c r="D10" s="1"/>
      <c r="E10" s="1"/>
    </row>
    <row r="11" spans="1:4" ht="13.5">
      <c r="A11" t="s">
        <v>0</v>
      </c>
      <c r="B11">
        <f>AVERAGE(B1:B10)</f>
        <v>70.2</v>
      </c>
      <c r="D11">
        <f>AVERAGE(D1:D6)</f>
        <v>71.39999999999999</v>
      </c>
    </row>
    <row r="12" spans="1:4" ht="13.5">
      <c r="A12" t="s">
        <v>1</v>
      </c>
      <c r="B12" s="2">
        <f>STDEV(B1:B10)</f>
        <v>1.9810210610802712</v>
      </c>
      <c r="D12" s="2">
        <f>STDEV(D1:D6)</f>
        <v>2.0562101059963056</v>
      </c>
    </row>
    <row r="13" spans="1:4" ht="13.5">
      <c r="A13" t="s">
        <v>2</v>
      </c>
      <c r="B13" s="2">
        <f>STDEVP(B1:B10)</f>
        <v>1.8793615937332375</v>
      </c>
      <c r="D13" s="2">
        <f>STDEVP(D1:D6)</f>
        <v>1.8770544300405498</v>
      </c>
    </row>
    <row r="14" spans="1:4" ht="13.5">
      <c r="A14" t="s">
        <v>7</v>
      </c>
      <c r="B14">
        <f>COUNT(B1:B10)</f>
        <v>10</v>
      </c>
      <c r="D14">
        <f>COUNT(D1:D6)</f>
        <v>6</v>
      </c>
    </row>
    <row r="16" spans="1:6" ht="13.5">
      <c r="A16" t="s">
        <v>3</v>
      </c>
      <c r="B16" t="s">
        <v>4</v>
      </c>
      <c r="E16" t="s">
        <v>3</v>
      </c>
      <c r="F16" t="s">
        <v>8</v>
      </c>
    </row>
    <row r="17" spans="1:6" ht="13.5">
      <c r="A17" t="s">
        <v>5</v>
      </c>
      <c r="B17" s="3">
        <f>(50-B11)/B12*SQRT(10)</f>
        <v>-32.24499223676498</v>
      </c>
      <c r="E17" t="s">
        <v>9</v>
      </c>
      <c r="F17" s="2">
        <f>((B11-D11)^2)/((1/B14)+(1/D14))*((B14+D14-2)/(B14*B13^2+D14*D13^2))</f>
        <v>1.3390010626991247</v>
      </c>
    </row>
    <row r="19" spans="1:6" ht="13.5">
      <c r="A19" t="s">
        <v>3</v>
      </c>
      <c r="B19" t="s">
        <v>6</v>
      </c>
      <c r="E19" t="s">
        <v>3</v>
      </c>
      <c r="F19" t="s">
        <v>10</v>
      </c>
    </row>
    <row r="20" spans="2:6" ht="13.5">
      <c r="B20" s="2">
        <f>(70-B11)/B12*SQRT(10)</f>
        <v>-0.3192573488788657</v>
      </c>
      <c r="E20" t="s">
        <v>9</v>
      </c>
      <c r="F20" s="3">
        <f>(((B11-D11)-5)^2)/((1/B14)+(1/D14))*((B14+D14-2)/(B14*B13^2+D14*D13^2))</f>
        <v>35.7438894792744</v>
      </c>
    </row>
    <row r="21" ht="13.5">
      <c r="H21" t="s">
        <v>11</v>
      </c>
    </row>
    <row r="22" ht="14.25" thickBot="1"/>
    <row r="23" spans="8:10" ht="13.5">
      <c r="H23" s="6"/>
      <c r="I23" s="6" t="s">
        <v>12</v>
      </c>
      <c r="J23" s="6" t="s">
        <v>13</v>
      </c>
    </row>
    <row r="24" spans="8:10" ht="13.5">
      <c r="H24" s="4" t="s">
        <v>14</v>
      </c>
      <c r="I24" s="4">
        <v>70.2</v>
      </c>
      <c r="J24" s="4">
        <v>71.4</v>
      </c>
    </row>
    <row r="25" spans="8:10" ht="13.5">
      <c r="H25" s="4" t="s">
        <v>15</v>
      </c>
      <c r="I25" s="4">
        <v>3.9244444444436035</v>
      </c>
      <c r="J25" s="4">
        <v>4.228000000001339</v>
      </c>
    </row>
    <row r="26" spans="8:10" ht="13.5">
      <c r="H26" s="4" t="s">
        <v>16</v>
      </c>
      <c r="I26" s="4">
        <v>10</v>
      </c>
      <c r="J26" s="4">
        <v>6</v>
      </c>
    </row>
    <row r="27" spans="8:10" ht="13.5">
      <c r="H27" s="4" t="s">
        <v>17</v>
      </c>
      <c r="I27" s="4">
        <v>4.032857142857081</v>
      </c>
      <c r="J27" s="4"/>
    </row>
    <row r="28" spans="8:10" ht="13.5">
      <c r="H28" s="4" t="s">
        <v>18</v>
      </c>
      <c r="I28" s="4">
        <v>0</v>
      </c>
      <c r="J28" s="4"/>
    </row>
    <row r="29" spans="8:10" ht="13.5">
      <c r="H29" s="4" t="s">
        <v>19</v>
      </c>
      <c r="I29" s="4">
        <v>14</v>
      </c>
      <c r="J29" s="4"/>
    </row>
    <row r="30" spans="8:10" ht="13.5">
      <c r="H30" s="4" t="s">
        <v>20</v>
      </c>
      <c r="I30" s="4">
        <v>-1.1571521346388518</v>
      </c>
      <c r="J30" s="4"/>
    </row>
    <row r="31" spans="8:10" ht="13.5">
      <c r="H31" s="4" t="s">
        <v>21</v>
      </c>
      <c r="I31" s="4">
        <v>0.13328640488206367</v>
      </c>
      <c r="J31" s="4"/>
    </row>
    <row r="32" spans="8:10" ht="13.5">
      <c r="H32" s="4" t="s">
        <v>22</v>
      </c>
      <c r="I32" s="4">
        <v>1.7613092495594174</v>
      </c>
      <c r="J32" s="4"/>
    </row>
    <row r="33" spans="8:10" ht="13.5">
      <c r="H33" s="4" t="s">
        <v>23</v>
      </c>
      <c r="I33" s="4">
        <v>0.26657280976412734</v>
      </c>
      <c r="J33" s="4"/>
    </row>
    <row r="34" spans="8:10" ht="14.25" thickBot="1">
      <c r="H34" s="5" t="s">
        <v>24</v>
      </c>
      <c r="I34" s="5">
        <v>2.144788595614955</v>
      </c>
      <c r="J34" s="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9">
      <selection activeCell="B43" sqref="B43"/>
    </sheetView>
  </sheetViews>
  <sheetFormatPr defaultColWidth="9.00390625" defaultRowHeight="13.5"/>
  <cols>
    <col min="2" max="2" width="12.125" style="0" bestFit="1" customWidth="1"/>
    <col min="3" max="3" width="11.50390625" style="0" bestFit="1" customWidth="1"/>
  </cols>
  <sheetData>
    <row r="1" ht="21">
      <c r="A1" s="7" t="s">
        <v>25</v>
      </c>
    </row>
    <row r="2" spans="1:3" ht="13.5">
      <c r="A2" s="8"/>
      <c r="B2" s="11">
        <v>36526</v>
      </c>
      <c r="C2" s="11">
        <v>36586</v>
      </c>
    </row>
    <row r="3" spans="1:3" ht="15">
      <c r="A3" s="9">
        <v>1</v>
      </c>
      <c r="B3" s="10">
        <v>7.5</v>
      </c>
      <c r="C3" s="10">
        <v>2.2</v>
      </c>
    </row>
    <row r="4" spans="1:3" ht="15">
      <c r="A4" s="9">
        <v>2</v>
      </c>
      <c r="B4" s="10">
        <v>5.6</v>
      </c>
      <c r="C4" s="10">
        <v>4.9</v>
      </c>
    </row>
    <row r="5" spans="1:3" ht="15">
      <c r="A5" s="9">
        <v>3</v>
      </c>
      <c r="B5" s="10">
        <v>9.1</v>
      </c>
      <c r="C5" s="10">
        <v>9.1</v>
      </c>
    </row>
    <row r="6" spans="1:3" ht="15">
      <c r="A6" s="9">
        <v>4</v>
      </c>
      <c r="B6" s="10">
        <v>8.5</v>
      </c>
      <c r="C6" s="10">
        <v>11.8</v>
      </c>
    </row>
    <row r="7" spans="1:3" ht="15">
      <c r="A7" s="9">
        <v>5</v>
      </c>
      <c r="B7" s="10">
        <v>7.8</v>
      </c>
      <c r="C7" s="10">
        <v>10.2</v>
      </c>
    </row>
    <row r="8" spans="1:3" ht="15">
      <c r="A8" s="9">
        <v>6</v>
      </c>
      <c r="B8" s="10">
        <v>12</v>
      </c>
      <c r="C8" s="10">
        <v>5.5</v>
      </c>
    </row>
    <row r="9" spans="1:3" ht="15">
      <c r="A9" s="9">
        <v>7</v>
      </c>
      <c r="B9" s="10">
        <v>13.4</v>
      </c>
      <c r="C9" s="10">
        <v>8.1</v>
      </c>
    </row>
    <row r="10" spans="1:3" ht="15">
      <c r="A10" s="9">
        <v>8</v>
      </c>
      <c r="B10" s="10">
        <v>8.3</v>
      </c>
      <c r="C10" s="10">
        <v>5.5</v>
      </c>
    </row>
    <row r="11" spans="1:3" ht="15">
      <c r="A11" s="9">
        <v>9</v>
      </c>
      <c r="B11" s="10">
        <v>8.7</v>
      </c>
      <c r="C11" s="10">
        <v>3.2</v>
      </c>
    </row>
    <row r="12" spans="1:3" ht="15">
      <c r="A12" s="9">
        <v>10</v>
      </c>
      <c r="B12" s="10">
        <v>11</v>
      </c>
      <c r="C12" s="10">
        <v>3.6</v>
      </c>
    </row>
    <row r="13" spans="1:3" ht="15">
      <c r="A13" s="9">
        <v>11</v>
      </c>
      <c r="B13" s="10">
        <v>7</v>
      </c>
      <c r="C13" s="10">
        <v>6.1</v>
      </c>
    </row>
    <row r="14" spans="1:3" ht="15">
      <c r="A14" s="9">
        <v>12</v>
      </c>
      <c r="B14" s="10">
        <v>3.7</v>
      </c>
      <c r="C14" s="10">
        <v>6.5</v>
      </c>
    </row>
    <row r="15" spans="1:3" ht="15">
      <c r="A15" s="9">
        <v>13</v>
      </c>
      <c r="B15" s="10">
        <v>8.5</v>
      </c>
      <c r="C15" s="10">
        <v>6.9</v>
      </c>
    </row>
    <row r="16" spans="1:3" ht="15">
      <c r="A16" s="9">
        <v>14</v>
      </c>
      <c r="B16" s="10">
        <v>11</v>
      </c>
      <c r="C16" s="10">
        <v>5.7</v>
      </c>
    </row>
    <row r="17" spans="1:3" ht="15">
      <c r="A17" s="9">
        <v>15</v>
      </c>
      <c r="B17" s="10">
        <v>6.7</v>
      </c>
      <c r="C17" s="10">
        <v>5.6</v>
      </c>
    </row>
    <row r="18" spans="1:3" ht="15">
      <c r="A18" s="9">
        <v>16</v>
      </c>
      <c r="B18" s="10">
        <v>5.9</v>
      </c>
      <c r="C18" s="10">
        <v>6.2</v>
      </c>
    </row>
    <row r="19" spans="1:3" ht="15">
      <c r="A19" s="9">
        <v>17</v>
      </c>
      <c r="B19" s="10">
        <v>6.7</v>
      </c>
      <c r="C19" s="10">
        <v>5.8</v>
      </c>
    </row>
    <row r="20" spans="1:3" ht="15">
      <c r="A20" s="9">
        <v>18</v>
      </c>
      <c r="B20" s="10">
        <v>6.1</v>
      </c>
      <c r="C20" s="10">
        <v>7.6</v>
      </c>
    </row>
    <row r="21" spans="1:3" ht="15">
      <c r="A21" s="9">
        <v>19</v>
      </c>
      <c r="B21" s="10">
        <v>5.3</v>
      </c>
      <c r="C21" s="10">
        <v>12.1</v>
      </c>
    </row>
    <row r="22" spans="1:3" ht="15">
      <c r="A22" s="9">
        <v>20</v>
      </c>
      <c r="B22" s="10">
        <v>7.1</v>
      </c>
      <c r="C22" s="10">
        <v>8.7</v>
      </c>
    </row>
    <row r="23" spans="1:3" ht="15">
      <c r="A23" s="9">
        <v>21</v>
      </c>
      <c r="B23" s="10">
        <v>2.7</v>
      </c>
      <c r="C23" s="10">
        <v>5.1</v>
      </c>
    </row>
    <row r="24" spans="1:3" ht="15">
      <c r="A24" s="9">
        <v>22</v>
      </c>
      <c r="B24" s="10">
        <v>2.4</v>
      </c>
      <c r="C24" s="10">
        <v>7.7</v>
      </c>
    </row>
    <row r="25" spans="1:3" ht="15">
      <c r="A25" s="9">
        <v>23</v>
      </c>
      <c r="B25" s="10">
        <v>7.5</v>
      </c>
      <c r="C25" s="10">
        <v>7.9</v>
      </c>
    </row>
    <row r="26" spans="1:3" ht="15">
      <c r="A26" s="9">
        <v>24</v>
      </c>
      <c r="B26" s="10">
        <v>6.7</v>
      </c>
      <c r="C26" s="10">
        <v>10.5</v>
      </c>
    </row>
    <row r="27" spans="1:3" ht="15">
      <c r="A27" s="9">
        <v>25</v>
      </c>
      <c r="B27" s="10">
        <v>3.6</v>
      </c>
      <c r="C27" s="10">
        <v>6.7</v>
      </c>
    </row>
    <row r="28" spans="1:3" ht="15">
      <c r="A28" s="9">
        <v>26</v>
      </c>
      <c r="B28" s="10">
        <v>1.7</v>
      </c>
      <c r="C28" s="10">
        <v>5.6</v>
      </c>
    </row>
    <row r="29" spans="1:3" ht="15">
      <c r="A29" s="9">
        <v>27</v>
      </c>
      <c r="B29" s="10">
        <v>0.3</v>
      </c>
      <c r="C29" s="10">
        <v>6.3</v>
      </c>
    </row>
    <row r="30" spans="1:3" ht="15">
      <c r="A30" s="9">
        <v>28</v>
      </c>
      <c r="B30" s="10">
        <v>1.7</v>
      </c>
      <c r="C30" s="10">
        <v>10.4</v>
      </c>
    </row>
    <row r="31" spans="1:3" ht="15">
      <c r="A31" s="9">
        <v>29</v>
      </c>
      <c r="B31" s="10">
        <v>4.9</v>
      </c>
      <c r="C31" s="10">
        <v>14.6</v>
      </c>
    </row>
    <row r="32" spans="1:3" ht="15">
      <c r="A32" s="9">
        <v>30</v>
      </c>
      <c r="B32" s="10">
        <v>7.9</v>
      </c>
      <c r="C32" s="10">
        <v>11.7</v>
      </c>
    </row>
    <row r="33" spans="1:3" ht="15">
      <c r="A33" s="9">
        <v>31</v>
      </c>
      <c r="B33" s="10">
        <v>4.4</v>
      </c>
      <c r="C33" s="10">
        <v>10.3</v>
      </c>
    </row>
    <row r="34" spans="1:3" ht="13.5">
      <c r="A34" s="13" t="s">
        <v>26</v>
      </c>
      <c r="B34" s="3">
        <f>AVERAGE(B3:B33)</f>
        <v>6.570967741935483</v>
      </c>
      <c r="C34" s="3">
        <f>AVERAGE(C3:C33)</f>
        <v>7.487096774193548</v>
      </c>
    </row>
    <row r="35" spans="1:3" ht="13.5">
      <c r="A35" s="13" t="s">
        <v>2</v>
      </c>
      <c r="B35" s="3">
        <f>STDEVP(B3:B33)</f>
        <v>3.0542612800317794</v>
      </c>
      <c r="C35" s="3">
        <f>STDEVP(C3:C33)</f>
        <v>2.8258874638556857</v>
      </c>
    </row>
    <row r="36" spans="1:3" ht="13.5">
      <c r="A36" s="13" t="s">
        <v>27</v>
      </c>
      <c r="B36">
        <f>COUNT(B3:B33)</f>
        <v>31</v>
      </c>
      <c r="C36">
        <f>COUNT(C3:C33)</f>
        <v>31</v>
      </c>
    </row>
    <row r="38" spans="1:2" ht="13.5">
      <c r="A38" s="14" t="s">
        <v>28</v>
      </c>
      <c r="B38" t="s">
        <v>29</v>
      </c>
    </row>
    <row r="39" spans="1:3" ht="13.5">
      <c r="A39" s="14" t="s">
        <v>30</v>
      </c>
      <c r="B39">
        <v>1</v>
      </c>
      <c r="C39">
        <f>B36+C36-1</f>
        <v>61</v>
      </c>
    </row>
    <row r="40" spans="1:2" ht="13.5">
      <c r="A40" s="14" t="s">
        <v>31</v>
      </c>
      <c r="B40" s="2">
        <f>FINV(0.05,B39,C39)</f>
        <v>3.9984939803616726</v>
      </c>
    </row>
    <row r="41" spans="1:2" ht="13.5">
      <c r="A41" s="14" t="s">
        <v>32</v>
      </c>
      <c r="B41" s="2">
        <f>FINV(0.01,B39,C39)</f>
        <v>7.069502316880971</v>
      </c>
    </row>
    <row r="43" spans="1:3" ht="13.5">
      <c r="A43" s="14" t="s">
        <v>33</v>
      </c>
      <c r="B43" s="2">
        <f>(((B34-C34))^2)/((1/B36)+(1/C36))*((B36+C36-2)/(B36*B35^2+C36*C35^2))</f>
        <v>1.4542307484268755</v>
      </c>
      <c r="C43" t="s">
        <v>35</v>
      </c>
    </row>
    <row r="44" ht="13.5">
      <c r="C44" s="12" t="s">
        <v>34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2000-11-16T07:41:21Z</dcterms:created>
  <dcterms:modified xsi:type="dcterms:W3CDTF">2000-11-29T09:43:08Z</dcterms:modified>
  <cp:category/>
  <cp:version/>
  <cp:contentType/>
  <cp:contentStatus/>
</cp:coreProperties>
</file>