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6300" windowHeight="6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<sst xmlns="http://schemas.openxmlformats.org/spreadsheetml/2006/main" count="35" uniqueCount="24">
  <si>
    <t>固定費</t>
  </si>
  <si>
    <t>変動費</t>
  </si>
  <si>
    <t>単価</t>
  </si>
  <si>
    <t>個数</t>
  </si>
  <si>
    <t>支出合計</t>
  </si>
  <si>
    <t>収入</t>
  </si>
  <si>
    <t>利益</t>
  </si>
  <si>
    <t>粗利</t>
  </si>
  <si>
    <t>月</t>
  </si>
  <si>
    <t>火</t>
  </si>
  <si>
    <t>水</t>
  </si>
  <si>
    <t>木</t>
  </si>
  <si>
    <t>金</t>
  </si>
  <si>
    <t>土</t>
  </si>
  <si>
    <t>日</t>
  </si>
  <si>
    <t>支出</t>
  </si>
  <si>
    <t>固定費</t>
  </si>
  <si>
    <t>人件費</t>
  </si>
  <si>
    <t>人数</t>
  </si>
  <si>
    <t>時間</t>
  </si>
  <si>
    <t>仕入れ</t>
  </si>
  <si>
    <t>収入合計</t>
  </si>
  <si>
    <t>平日の単価</t>
  </si>
  <si>
    <t>休日の単価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</si>
</sst>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.25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0" fillId="0" borderId="0" xfId="16" applyFont="1" applyAlignment="1">
      <alignment vertical="center"/>
    </xf>
    <xf numFmtId="38" fontId="0" fillId="2" borderId="0" xfId="16" applyFill="1" applyAlignment="1">
      <alignment vertical="center"/>
    </xf>
    <xf numFmtId="38" fontId="0" fillId="3" borderId="0" xfId="16" applyFill="1" applyAlignment="1">
      <alignment vertical="center"/>
    </xf>
    <xf numFmtId="38" fontId="0" fillId="4" borderId="0" xfId="16" applyFill="1" applyAlignment="1">
      <alignment vertical="center"/>
    </xf>
    <xf numFmtId="38" fontId="0" fillId="5" borderId="0" xfId="16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Sheet1!$G$1</c:f>
              <c:strCache>
                <c:ptCount val="1"/>
                <c:pt idx="0">
                  <c:v>粗利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Sheet1!$F$2:$F$14</c:f>
              <c:numCache/>
            </c:numRef>
          </c:cat>
          <c:val>
            <c:numRef>
              <c:f>Sheet1!$G$2:$G$14</c:f>
              <c:numCache/>
            </c:numRef>
          </c:val>
        </c:ser>
        <c:axId val="65397709"/>
        <c:axId val="51708470"/>
      </c:barChart>
      <c:catAx>
        <c:axId val="653977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708470"/>
        <c:crosses val="autoZero"/>
        <c:auto val="1"/>
        <c:lblOffset val="100"/>
        <c:noMultiLvlLbl val="0"/>
      </c:catAx>
      <c:valAx>
        <c:axId val="5170847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3977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14</xdr:row>
      <xdr:rowOff>104775</xdr:rowOff>
    </xdr:from>
    <xdr:to>
      <xdr:col>6</xdr:col>
      <xdr:colOff>609600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1104900" y="2505075"/>
        <a:ext cx="36576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D11" sqref="A1:D11"/>
    </sheetView>
  </sheetViews>
  <sheetFormatPr defaultColWidth="9.00390625" defaultRowHeight="13.5"/>
  <cols>
    <col min="1" max="3" width="9.00390625" style="1" customWidth="1"/>
    <col min="4" max="4" width="9.50390625" style="1" bestFit="1" customWidth="1"/>
    <col min="5" max="6" width="9.00390625" style="1" customWidth="1"/>
    <col min="7" max="7" width="10.25390625" style="1" bestFit="1" customWidth="1"/>
    <col min="8" max="16384" width="9.00390625" style="1" customWidth="1"/>
  </cols>
  <sheetData>
    <row r="1" spans="1:7" ht="13.5">
      <c r="A1" s="1" t="s">
        <v>0</v>
      </c>
      <c r="D1" s="1">
        <v>1500000</v>
      </c>
      <c r="F1" s="2" t="s">
        <v>3</v>
      </c>
      <c r="G1" s="2" t="s">
        <v>7</v>
      </c>
    </row>
    <row r="2" spans="6:7" ht="13.5">
      <c r="F2" s="1">
        <v>2000</v>
      </c>
      <c r="G2" s="1">
        <f>$B$9*F2-$B$4*F2-$D$1</f>
        <v>-1150000</v>
      </c>
    </row>
    <row r="3" spans="2:7" ht="13.5">
      <c r="B3" s="1" t="s">
        <v>2</v>
      </c>
      <c r="C3" s="1" t="s">
        <v>3</v>
      </c>
      <c r="F3" s="1">
        <v>4000</v>
      </c>
      <c r="G3" s="1">
        <f aca="true" t="shared" si="0" ref="G3:G14">$B$9*F3-$B$4*F3-$D$1</f>
        <v>-800000</v>
      </c>
    </row>
    <row r="4" spans="1:7" ht="13.5">
      <c r="A4" s="1" t="s">
        <v>1</v>
      </c>
      <c r="B4" s="1">
        <v>125</v>
      </c>
      <c r="C4" s="1">
        <v>9714.285714285717</v>
      </c>
      <c r="D4" s="1">
        <f>B4*C4</f>
        <v>1214285.7142857148</v>
      </c>
      <c r="F4" s="1">
        <v>6000</v>
      </c>
      <c r="G4" s="1">
        <f t="shared" si="0"/>
        <v>-450000</v>
      </c>
    </row>
    <row r="5" spans="6:7" ht="13.5">
      <c r="F5" s="1">
        <v>8000</v>
      </c>
      <c r="G5" s="1">
        <f t="shared" si="0"/>
        <v>-100000</v>
      </c>
    </row>
    <row r="6" spans="3:7" ht="13.5">
      <c r="C6" s="1" t="s">
        <v>4</v>
      </c>
      <c r="D6" s="1">
        <f>D1+D4</f>
        <v>2714285.7142857146</v>
      </c>
      <c r="F6" s="1">
        <v>10000</v>
      </c>
      <c r="G6" s="1">
        <f t="shared" si="0"/>
        <v>250000</v>
      </c>
    </row>
    <row r="7" spans="6:7" ht="13.5">
      <c r="F7" s="1">
        <v>12000</v>
      </c>
      <c r="G7" s="1">
        <f t="shared" si="0"/>
        <v>600000</v>
      </c>
    </row>
    <row r="8" spans="2:7" ht="13.5">
      <c r="B8" s="1" t="s">
        <v>2</v>
      </c>
      <c r="C8" s="1" t="s">
        <v>3</v>
      </c>
      <c r="F8" s="1">
        <v>14000</v>
      </c>
      <c r="G8" s="1">
        <f t="shared" si="0"/>
        <v>950000</v>
      </c>
    </row>
    <row r="9" spans="1:7" ht="13.5">
      <c r="A9" s="1" t="s">
        <v>5</v>
      </c>
      <c r="B9" s="1">
        <v>300</v>
      </c>
      <c r="C9" s="1">
        <f>C4*0.9</f>
        <v>8742.857142857147</v>
      </c>
      <c r="D9" s="1">
        <f>B9*C9</f>
        <v>2622857.142857144</v>
      </c>
      <c r="F9" s="1">
        <v>16000</v>
      </c>
      <c r="G9" s="1">
        <f t="shared" si="0"/>
        <v>1300000</v>
      </c>
    </row>
    <row r="10" spans="6:7" ht="13.5">
      <c r="F10" s="1">
        <v>18000</v>
      </c>
      <c r="G10" s="1">
        <f t="shared" si="0"/>
        <v>1650000</v>
      </c>
    </row>
    <row r="11" spans="3:7" ht="13.5">
      <c r="C11" s="1" t="s">
        <v>6</v>
      </c>
      <c r="D11" s="1">
        <f>D9-D6</f>
        <v>-91428.57142857043</v>
      </c>
      <c r="E11" s="2"/>
      <c r="F11" s="1">
        <v>20000</v>
      </c>
      <c r="G11" s="1">
        <f t="shared" si="0"/>
        <v>2000000</v>
      </c>
    </row>
    <row r="12" spans="6:7" ht="13.5">
      <c r="F12" s="1">
        <v>22000</v>
      </c>
      <c r="G12" s="1">
        <f>$B$9*F12-$B$4*F12-$D$1</f>
        <v>2350000</v>
      </c>
    </row>
    <row r="13" spans="6:7" ht="13.5">
      <c r="F13" s="1">
        <v>24000</v>
      </c>
      <c r="G13" s="1">
        <f t="shared" si="0"/>
        <v>2700000</v>
      </c>
    </row>
    <row r="14" spans="6:7" ht="13.5">
      <c r="F14" s="1">
        <v>26000</v>
      </c>
      <c r="G14" s="1">
        <f t="shared" si="0"/>
        <v>3050000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2">
      <selection activeCell="B21" sqref="B21"/>
    </sheetView>
  </sheetViews>
  <sheetFormatPr defaultColWidth="9.00390625" defaultRowHeight="13.5"/>
  <cols>
    <col min="1" max="1" width="11.125" style="1" customWidth="1"/>
    <col min="2" max="16384" width="9.00390625" style="1" customWidth="1"/>
  </cols>
  <sheetData>
    <row r="1" spans="1:10" ht="13.5">
      <c r="A1" s="4"/>
      <c r="B1" s="4"/>
      <c r="C1" s="4"/>
      <c r="D1" s="4" t="s">
        <v>8</v>
      </c>
      <c r="E1" s="4" t="s">
        <v>9</v>
      </c>
      <c r="F1" s="4" t="s">
        <v>10</v>
      </c>
      <c r="G1" s="4" t="s">
        <v>11</v>
      </c>
      <c r="H1" s="4" t="s">
        <v>12</v>
      </c>
      <c r="I1" s="4" t="s">
        <v>13</v>
      </c>
      <c r="J1" s="4" t="s">
        <v>14</v>
      </c>
    </row>
    <row r="2" ht="13.5">
      <c r="A2" s="1" t="s">
        <v>15</v>
      </c>
    </row>
    <row r="3" spans="2:10" ht="13.5">
      <c r="B3" s="1" t="s">
        <v>16</v>
      </c>
      <c r="D3" s="1">
        <v>60000</v>
      </c>
      <c r="E3" s="1">
        <v>60000</v>
      </c>
      <c r="F3" s="1">
        <v>60000</v>
      </c>
      <c r="G3" s="1">
        <v>60000</v>
      </c>
      <c r="H3" s="1">
        <v>60000</v>
      </c>
      <c r="I3" s="1">
        <v>60000</v>
      </c>
      <c r="J3" s="1">
        <v>60000</v>
      </c>
    </row>
    <row r="4" ht="13.5">
      <c r="B4" s="1" t="s">
        <v>17</v>
      </c>
    </row>
    <row r="5" spans="3:10" ht="13.5">
      <c r="C5" s="1" t="s">
        <v>2</v>
      </c>
      <c r="D5" s="1">
        <v>900</v>
      </c>
      <c r="E5" s="1">
        <v>900</v>
      </c>
      <c r="F5" s="1">
        <v>900</v>
      </c>
      <c r="G5" s="1">
        <v>900</v>
      </c>
      <c r="H5" s="1">
        <v>900</v>
      </c>
      <c r="I5" s="1">
        <v>900</v>
      </c>
      <c r="J5" s="1">
        <v>900</v>
      </c>
    </row>
    <row r="6" spans="3:10" ht="13.5">
      <c r="C6" s="1" t="s">
        <v>18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3</v>
      </c>
      <c r="J6" s="1">
        <v>3</v>
      </c>
    </row>
    <row r="7" spans="3:10" ht="13.5">
      <c r="C7" s="1" t="s">
        <v>19</v>
      </c>
      <c r="D7" s="1">
        <v>8</v>
      </c>
      <c r="E7" s="1">
        <v>8</v>
      </c>
      <c r="F7" s="1">
        <v>8</v>
      </c>
      <c r="G7" s="1">
        <v>8</v>
      </c>
      <c r="H7" s="1">
        <v>8</v>
      </c>
      <c r="I7" s="1">
        <v>8</v>
      </c>
      <c r="J7" s="1">
        <v>8</v>
      </c>
    </row>
    <row r="8" ht="13.5">
      <c r="B8" s="1" t="s">
        <v>20</v>
      </c>
    </row>
    <row r="9" spans="3:10" ht="13.5">
      <c r="C9" s="1" t="s">
        <v>2</v>
      </c>
      <c r="D9" s="1">
        <v>40</v>
      </c>
      <c r="E9" s="1">
        <v>40</v>
      </c>
      <c r="F9" s="1">
        <v>40</v>
      </c>
      <c r="G9" s="1">
        <v>40</v>
      </c>
      <c r="H9" s="1">
        <v>40</v>
      </c>
      <c r="I9" s="1">
        <v>40</v>
      </c>
      <c r="J9" s="1">
        <v>40</v>
      </c>
    </row>
    <row r="10" spans="3:10" ht="13.5">
      <c r="C10" s="1" t="s">
        <v>3</v>
      </c>
      <c r="D10" s="1">
        <v>300</v>
      </c>
      <c r="E10" s="1">
        <v>300</v>
      </c>
      <c r="F10" s="1">
        <v>300</v>
      </c>
      <c r="G10" s="1">
        <v>300</v>
      </c>
      <c r="H10" s="1">
        <v>300</v>
      </c>
      <c r="I10" s="1">
        <v>2000</v>
      </c>
      <c r="J10" s="1">
        <v>2000</v>
      </c>
    </row>
    <row r="11" spans="1:10" ht="13.5">
      <c r="A11" s="5"/>
      <c r="B11" s="5" t="s">
        <v>4</v>
      </c>
      <c r="C11" s="5"/>
      <c r="D11" s="5">
        <f>D3+D5*D6*D7+D9*D10</f>
        <v>79200</v>
      </c>
      <c r="E11" s="5">
        <f aca="true" t="shared" si="0" ref="E11:J11">E3+E5*E6*E7+E9*E10</f>
        <v>79200</v>
      </c>
      <c r="F11" s="5">
        <f t="shared" si="0"/>
        <v>79200</v>
      </c>
      <c r="G11" s="5">
        <f t="shared" si="0"/>
        <v>79200</v>
      </c>
      <c r="H11" s="5">
        <f t="shared" si="0"/>
        <v>79200</v>
      </c>
      <c r="I11" s="5">
        <f t="shared" si="0"/>
        <v>161600</v>
      </c>
      <c r="J11" s="5">
        <f t="shared" si="0"/>
        <v>161600</v>
      </c>
    </row>
    <row r="13" ht="13.5">
      <c r="A13" s="1" t="s">
        <v>5</v>
      </c>
    </row>
    <row r="14" spans="3:10" ht="13.5">
      <c r="C14" s="1" t="s">
        <v>2</v>
      </c>
      <c r="D14" s="2">
        <f>$B$20</f>
        <v>100</v>
      </c>
      <c r="E14" s="2">
        <f>$B$20</f>
        <v>100</v>
      </c>
      <c r="F14" s="2">
        <f>$B$20</f>
        <v>100</v>
      </c>
      <c r="G14" s="2">
        <f>$B$20</f>
        <v>100</v>
      </c>
      <c r="H14" s="2">
        <f>$B$20</f>
        <v>100</v>
      </c>
      <c r="I14" s="1">
        <f>$B$21</f>
        <v>130</v>
      </c>
      <c r="J14" s="1">
        <f>$B$21</f>
        <v>130</v>
      </c>
    </row>
    <row r="15" spans="3:10" ht="13.5">
      <c r="C15" s="1" t="s">
        <v>3</v>
      </c>
      <c r="D15" s="1">
        <f>D10</f>
        <v>300</v>
      </c>
      <c r="E15" s="1">
        <f aca="true" t="shared" si="1" ref="E15:J15">E10</f>
        <v>300</v>
      </c>
      <c r="F15" s="1">
        <f t="shared" si="1"/>
        <v>300</v>
      </c>
      <c r="G15" s="1">
        <f t="shared" si="1"/>
        <v>300</v>
      </c>
      <c r="H15" s="1">
        <f t="shared" si="1"/>
        <v>300</v>
      </c>
      <c r="I15" s="1">
        <f t="shared" si="1"/>
        <v>2000</v>
      </c>
      <c r="J15" s="1">
        <f t="shared" si="1"/>
        <v>2000</v>
      </c>
    </row>
    <row r="16" spans="1:10" ht="13.5">
      <c r="A16" s="3"/>
      <c r="B16" s="3" t="s">
        <v>21</v>
      </c>
      <c r="C16" s="3"/>
      <c r="D16" s="3">
        <f>D14*D15</f>
        <v>30000</v>
      </c>
      <c r="E16" s="3">
        <f aca="true" t="shared" si="2" ref="E16:J16">E14*E15</f>
        <v>30000</v>
      </c>
      <c r="F16" s="3">
        <f t="shared" si="2"/>
        <v>30000</v>
      </c>
      <c r="G16" s="3">
        <f t="shared" si="2"/>
        <v>30000</v>
      </c>
      <c r="H16" s="3">
        <f t="shared" si="2"/>
        <v>30000</v>
      </c>
      <c r="I16" s="3">
        <f t="shared" si="2"/>
        <v>260000</v>
      </c>
      <c r="J16" s="3">
        <f t="shared" si="2"/>
        <v>260000</v>
      </c>
    </row>
    <row r="18" spans="1:10" ht="13.5">
      <c r="A18" s="6" t="s">
        <v>6</v>
      </c>
      <c r="B18" s="6"/>
      <c r="C18" s="6"/>
      <c r="D18" s="6">
        <f>D16-D11</f>
        <v>-49200</v>
      </c>
      <c r="E18" s="6">
        <f aca="true" t="shared" si="3" ref="E18:J18">E16-E11</f>
        <v>-49200</v>
      </c>
      <c r="F18" s="6">
        <f t="shared" si="3"/>
        <v>-49200</v>
      </c>
      <c r="G18" s="6">
        <f t="shared" si="3"/>
        <v>-49200</v>
      </c>
      <c r="H18" s="6">
        <f t="shared" si="3"/>
        <v>-49200</v>
      </c>
      <c r="I18" s="6">
        <f t="shared" si="3"/>
        <v>98400</v>
      </c>
      <c r="J18" s="6">
        <f t="shared" si="3"/>
        <v>98400</v>
      </c>
    </row>
    <row r="20" spans="1:4" ht="13.5">
      <c r="A20" s="2" t="s">
        <v>22</v>
      </c>
      <c r="B20" s="1">
        <v>100</v>
      </c>
      <c r="D20" s="1">
        <f>SUM(D18:J18)</f>
        <v>-49200</v>
      </c>
    </row>
    <row r="21" spans="1:7" ht="13.5">
      <c r="A21" s="2" t="s">
        <v>23</v>
      </c>
      <c r="B21" s="1">
        <v>130</v>
      </c>
      <c r="E21" s="1">
        <v>100</v>
      </c>
      <c r="G21" s="1">
        <f ca="1">RAND()*400+100</f>
        <v>398.62018052950566</v>
      </c>
    </row>
    <row r="22" ht="13.5">
      <c r="E22" s="1">
        <v>500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msyk</dc:creator>
  <cp:keywords/>
  <dc:description/>
  <cp:lastModifiedBy>msyk</cp:lastModifiedBy>
  <dcterms:created xsi:type="dcterms:W3CDTF">2004-01-08T05:47:54Z</dcterms:created>
  <dcterms:modified xsi:type="dcterms:W3CDTF">2004-01-08T06:31:21Z</dcterms:modified>
  <cp:category/>
  <cp:version/>
  <cp:contentType/>
  <cp:contentStatus/>
</cp:coreProperties>
</file>